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C:\MyWebPages\Bee Happy Graphics\articles\"/>
    </mc:Choice>
  </mc:AlternateContent>
  <xr:revisionPtr revIDLastSave="0" documentId="8_{96482549-B7D6-4EAA-BD2B-07829A192D6F}" xr6:coauthVersionLast="47" xr6:coauthVersionMax="47" xr10:uidLastSave="{00000000-0000-0000-0000-000000000000}"/>
  <bookViews>
    <workbookView xWindow="-103" yWindow="-103" windowWidth="24892" windowHeight="14914" xr2:uid="{00000000-000D-0000-FFFF-FFFF00000000}"/>
  </bookViews>
  <sheets>
    <sheet name="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1" l="1"/>
  <c r="O12" i="1"/>
  <c r="O16" i="1" s="1"/>
  <c r="O8" i="1"/>
  <c r="N16" i="1"/>
  <c r="N8" i="1"/>
  <c r="J12" i="1"/>
  <c r="J11" i="1"/>
  <c r="J9" i="1"/>
  <c r="J18" i="1" s="1"/>
  <c r="J20" i="1" s="1"/>
  <c r="J8" i="1"/>
  <c r="J17" i="1" s="1"/>
  <c r="J19" i="1" s="1"/>
  <c r="J14" i="1" l="1"/>
  <c r="J15" i="1"/>
</calcChain>
</file>

<file path=xl/sharedStrings.xml><?xml version="1.0" encoding="utf-8"?>
<sst xmlns="http://schemas.openxmlformats.org/spreadsheetml/2006/main" count="31" uniqueCount="26">
  <si>
    <t>Depth (D):</t>
  </si>
  <si>
    <t>Left Wall Angle ("L)</t>
  </si>
  <si>
    <t>Right Wall Angle ("R)</t>
  </si>
  <si>
    <r>
      <t>Left Wall Width (W</t>
    </r>
    <r>
      <rPr>
        <vertAlign val="subscript"/>
        <sz val="10"/>
        <rFont val="Arial"/>
        <family val="2"/>
      </rPr>
      <t>L</t>
    </r>
    <r>
      <rPr>
        <sz val="10"/>
        <rFont val="Arial"/>
      </rPr>
      <t>)</t>
    </r>
  </si>
  <si>
    <r>
      <t>Right Wall Width (W</t>
    </r>
    <r>
      <rPr>
        <vertAlign val="subscript"/>
        <sz val="10"/>
        <rFont val="Arial"/>
        <family val="2"/>
      </rPr>
      <t>R</t>
    </r>
    <r>
      <rPr>
        <sz val="10"/>
        <rFont val="Arial"/>
      </rPr>
      <t>)</t>
    </r>
  </si>
  <si>
    <r>
      <t>Left Spread Angle (θ</t>
    </r>
    <r>
      <rPr>
        <vertAlign val="subscript"/>
        <sz val="10"/>
        <rFont val="Arial"/>
        <family val="2"/>
      </rPr>
      <t>L</t>
    </r>
    <r>
      <rPr>
        <sz val="10"/>
        <rFont val="Arial"/>
      </rPr>
      <t>)</t>
    </r>
  </si>
  <si>
    <r>
      <t>Right Spread Angle (θ</t>
    </r>
    <r>
      <rPr>
        <vertAlign val="subscript"/>
        <sz val="10"/>
        <rFont val="Arial"/>
        <family val="2"/>
      </rPr>
      <t>R</t>
    </r>
    <r>
      <rPr>
        <sz val="10"/>
        <rFont val="Arial"/>
      </rPr>
      <t>)</t>
    </r>
  </si>
  <si>
    <r>
      <t>Left Corner Distance (C</t>
    </r>
    <r>
      <rPr>
        <vertAlign val="subscript"/>
        <sz val="10"/>
        <rFont val="Arial"/>
        <family val="2"/>
      </rPr>
      <t>L</t>
    </r>
    <r>
      <rPr>
        <sz val="10"/>
        <rFont val="Arial"/>
      </rPr>
      <t>)</t>
    </r>
  </si>
  <si>
    <r>
      <t>Right Corner Distance (C</t>
    </r>
    <r>
      <rPr>
        <vertAlign val="subscript"/>
        <sz val="10"/>
        <rFont val="Arial"/>
        <family val="2"/>
      </rPr>
      <t>R</t>
    </r>
    <r>
      <rPr>
        <sz val="10"/>
        <rFont val="Arial"/>
      </rPr>
      <t>)</t>
    </r>
  </si>
  <si>
    <r>
      <t>Left Wall Angle (α</t>
    </r>
    <r>
      <rPr>
        <vertAlign val="subscript"/>
        <sz val="10"/>
        <rFont val="Arial"/>
        <family val="2"/>
      </rPr>
      <t>L</t>
    </r>
    <r>
      <rPr>
        <sz val="10"/>
        <rFont val="Arial"/>
      </rPr>
      <t>)</t>
    </r>
  </si>
  <si>
    <r>
      <t>Right Wall Angle (α</t>
    </r>
    <r>
      <rPr>
        <vertAlign val="subscript"/>
        <sz val="10"/>
        <rFont val="Arial"/>
        <family val="2"/>
      </rPr>
      <t>R</t>
    </r>
    <r>
      <rPr>
        <sz val="10"/>
        <rFont val="Arial"/>
      </rPr>
      <t>)</t>
    </r>
  </si>
  <si>
    <t>Find:</t>
  </si>
  <si>
    <r>
      <t>Spread (S</t>
    </r>
    <r>
      <rPr>
        <sz val="10"/>
        <rFont val="Arial"/>
      </rPr>
      <t>)</t>
    </r>
  </si>
  <si>
    <r>
      <t>Left Spread (S</t>
    </r>
    <r>
      <rPr>
        <vertAlign val="subscript"/>
        <sz val="10"/>
        <rFont val="Arial"/>
        <family val="2"/>
      </rPr>
      <t>L</t>
    </r>
    <r>
      <rPr>
        <sz val="10"/>
        <rFont val="Arial"/>
      </rPr>
      <t>)</t>
    </r>
    <r>
      <rPr>
        <sz val="10"/>
        <rFont val="Arial"/>
        <family val="2"/>
      </rPr>
      <t>:</t>
    </r>
  </si>
  <si>
    <r>
      <t>Right Spread (S</t>
    </r>
    <r>
      <rPr>
        <vertAlign val="subscript"/>
        <sz val="10"/>
        <rFont val="Arial"/>
        <family val="2"/>
      </rPr>
      <t>R</t>
    </r>
    <r>
      <rPr>
        <sz val="10"/>
        <rFont val="Arial"/>
      </rPr>
      <t>)</t>
    </r>
    <r>
      <rPr>
        <sz val="10"/>
        <rFont val="Arial"/>
        <family val="2"/>
      </rPr>
      <t>:</t>
    </r>
  </si>
  <si>
    <r>
      <t>Base Angle (</t>
    </r>
    <r>
      <rPr>
        <sz val="10"/>
        <rFont val="Segoe Script"/>
        <family val="4"/>
      </rPr>
      <t>φ</t>
    </r>
    <r>
      <rPr>
        <sz val="10"/>
        <rFont val="Arial"/>
      </rPr>
      <t>)</t>
    </r>
    <r>
      <rPr>
        <sz val="10"/>
        <rFont val="Arial"/>
        <family val="2"/>
      </rPr>
      <t>:</t>
    </r>
  </si>
  <si>
    <r>
      <t>Spread Angle (θ</t>
    </r>
    <r>
      <rPr>
        <sz val="10"/>
        <rFont val="Arial"/>
      </rPr>
      <t>)</t>
    </r>
    <r>
      <rPr>
        <sz val="10"/>
        <rFont val="Arial"/>
        <family val="2"/>
      </rPr>
      <t>:</t>
    </r>
  </si>
  <si>
    <r>
      <t>Wall Width (W</t>
    </r>
    <r>
      <rPr>
        <sz val="10"/>
        <rFont val="Arial"/>
      </rPr>
      <t>)</t>
    </r>
    <r>
      <rPr>
        <sz val="10"/>
        <rFont val="Arial"/>
        <family val="2"/>
      </rPr>
      <t>:</t>
    </r>
  </si>
  <si>
    <t>Given</t>
  </si>
  <si>
    <t>Find</t>
  </si>
  <si>
    <t>Given:</t>
  </si>
  <si>
    <t>First</t>
  </si>
  <si>
    <t>Second</t>
  </si>
  <si>
    <t>Enter information into the blue or green fields.  Results are shown in the pink fields.</t>
  </si>
  <si>
    <t>To find Spread -</t>
  </si>
  <si>
    <t>Besides the Base Angle φ, this spreadsheet needs only Depth (D) and Spread (S) to determine the other parameters listed.  If you have the Wall Width (W) or Spread Angle (θ) instead of the Spread, use one of the sections to the right to find the Spread.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</si>
</sst>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 #,##0"/>
    <numFmt numFmtId="165" formatCode="0.0"/>
  </numFmts>
  <fonts count="7" x14ac:knownFonts="1">
    <font>
      <sz val="10"/>
      <name val="Arial"/>
    </font>
    <font>
      <b/>
      <sz val="18"/>
      <name val="Arial"/>
    </font>
    <font>
      <b/>
      <sz val="12"/>
      <name val="Arial"/>
    </font>
    <font>
      <sz val="10"/>
      <name val="Arial"/>
    </font>
    <font>
      <vertAlign val="subscript"/>
      <sz val="10"/>
      <name val="Arial"/>
      <family val="2"/>
    </font>
    <font>
      <sz val="10"/>
      <name val="Arial"/>
      <family val="2"/>
    </font>
    <font>
      <sz val="10"/>
      <name val="Segoe Script"/>
      <family val="4"/>
    </font>
  </fonts>
  <fills count="9">
    <fill>
      <patternFill patternType="none"/>
    </fill>
    <fill>
      <patternFill patternType="gray125"/>
    </fill>
    <fill>
      <patternFill patternType="solid">
        <fgColor indexed="17"/>
        <bgColor indexed="64"/>
      </patternFill>
    </fill>
    <fill>
      <patternFill patternType="solid">
        <fgColor indexed="8"/>
        <bgColor indexed="64"/>
      </patternFill>
    </fill>
    <fill>
      <patternFill patternType="solid">
        <fgColor indexed="9"/>
        <bgColor indexed="64"/>
      </patternFill>
    </fill>
    <fill>
      <patternFill patternType="solid">
        <fgColor indexed="12"/>
        <bgColor indexed="64"/>
      </patternFill>
    </fill>
    <fill>
      <patternFill patternType="solid">
        <fgColor indexed="27"/>
        <bgColor indexed="64"/>
      </patternFill>
    </fill>
    <fill>
      <patternFill patternType="solid">
        <fgColor rgb="FF99FF66"/>
        <bgColor indexed="64"/>
      </patternFill>
    </fill>
    <fill>
      <patternFill patternType="solid">
        <fgColor rgb="FFFFFF00"/>
        <bgColor indexed="64"/>
      </patternFill>
    </fill>
  </fills>
  <borders count="2">
    <border>
      <left/>
      <right/>
      <top/>
      <bottom/>
      <diagonal/>
    </border>
    <border>
      <left/>
      <right/>
      <top style="double">
        <color indexed="10"/>
      </top>
      <bottom/>
      <diagonal/>
    </border>
  </borders>
  <cellStyleXfs count="8">
    <xf numFmtId="0" fontId="0" fillId="0" borderId="0"/>
    <xf numFmtId="2" fontId="3" fillId="0" borderId="0"/>
    <xf numFmtId="14" fontId="3" fillId="0" borderId="0"/>
    <xf numFmtId="0" fontId="1" fillId="0" borderId="0"/>
    <xf numFmtId="0" fontId="2" fillId="0" borderId="0"/>
    <xf numFmtId="0" fontId="3" fillId="0" borderId="1"/>
    <xf numFmtId="3" fontId="3" fillId="0" borderId="0"/>
    <xf numFmtId="164" fontId="3" fillId="0" borderId="0"/>
  </cellStyleXfs>
  <cellXfs count="14">
    <xf numFmtId="0" fontId="0" fillId="0" borderId="0" xfId="0"/>
    <xf numFmtId="2" fontId="0" fillId="2" borderId="0" xfId="0" applyNumberFormat="1" applyFill="1"/>
    <xf numFmtId="165" fontId="0" fillId="2" borderId="0" xfId="0" applyNumberFormat="1" applyFill="1"/>
    <xf numFmtId="2" fontId="0" fillId="3" borderId="0" xfId="0" applyNumberFormat="1" applyFill="1"/>
    <xf numFmtId="165" fontId="0" fillId="4" borderId="0" xfId="0" applyNumberFormat="1" applyFill="1"/>
    <xf numFmtId="2" fontId="0" fillId="5" borderId="0" xfId="0" applyNumberFormat="1" applyFill="1"/>
    <xf numFmtId="165" fontId="0" fillId="6" borderId="0" xfId="0" applyNumberFormat="1" applyFill="1"/>
    <xf numFmtId="0" fontId="5" fillId="0" borderId="0" xfId="0" applyFont="1"/>
    <xf numFmtId="0" fontId="0" fillId="0" borderId="0" xfId="0" applyAlignment="1">
      <alignment horizontal="left" indent="2"/>
    </xf>
    <xf numFmtId="0" fontId="5" fillId="0" borderId="0" xfId="0" applyFont="1" applyAlignment="1">
      <alignment horizontal="left" indent="2"/>
    </xf>
    <xf numFmtId="2" fontId="0" fillId="7" borderId="0" xfId="0" applyNumberFormat="1" applyFill="1"/>
    <xf numFmtId="0" fontId="5" fillId="8" borderId="0" xfId="0" applyFont="1" applyFill="1" applyAlignment="1">
      <alignment horizontal="left" vertical="top" wrapText="1" indent="1"/>
    </xf>
    <xf numFmtId="0" fontId="5" fillId="8" borderId="0" xfId="0" applyFont="1" applyFill="1" applyAlignment="1">
      <alignment horizontal="left" vertical="top" wrapText="1" indent="1" readingOrder="1"/>
    </xf>
    <xf numFmtId="0" fontId="5" fillId="0" borderId="0" xfId="0" applyFont="1" applyAlignment="1">
      <alignment horizontal="left" vertical="justify" indent="2"/>
    </xf>
  </cellXfs>
  <cellStyles count="8">
    <cellStyle name="Comma0" xfId="6" xr:uid="{00000000-0005-0000-0000-000009000000}"/>
    <cellStyle name="Currency0" xfId="7" xr:uid="{00000000-0005-0000-0000-00000A000000}"/>
    <cellStyle name="Date" xfId="2" xr:uid="{00000000-0005-0000-0000-000005000000}"/>
    <cellStyle name="Fixed" xfId="1" xr:uid="{00000000-0005-0000-0000-000004000000}"/>
    <cellStyle name="Heading 1" xfId="3" xr:uid="{00000000-0005-0000-0000-000006000000}"/>
    <cellStyle name="Heading 2" xfId="4" xr:uid="{00000000-0005-0000-0000-000007000000}"/>
    <cellStyle name="Normal" xfId="0" builtinId="0"/>
    <cellStyle name="Total" xfId="5" xr:uid="{00000000-0005-0000-0000-00000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DBED"/>
      <rgbColor rgb="00FFDBFF"/>
      <rgbColor rgb="00000000"/>
      <rgbColor rgb="00FFFF00"/>
      <rgbColor rgb="00FFD6FF"/>
      <rgbColor rgb="00FFFFFF"/>
      <rgbColor rgb="00FFE0C0"/>
      <rgbColor rgb="00C890FF"/>
      <rgbColor rgb="00A040FF"/>
      <rgbColor rgb="00B0FFFF"/>
      <rgbColor rgb="0070FFFF"/>
      <rgbColor rgb="00FFFF90"/>
      <rgbColor rgb="00FFB0B0"/>
      <rgbColor rgb="00FFB870"/>
      <rgbColor rgb="00FF8000"/>
      <rgbColor rgb="00FFB0FF"/>
      <rgbColor rgb="00FFA0D0"/>
      <rgbColor rgb="00FF80C0"/>
      <rgbColor rgb="00FF0080"/>
      <rgbColor rgb="00FBD4F9"/>
      <rgbColor rgb="00C890FF"/>
      <rgbColor rgb="00A040FF"/>
      <rgbColor rgb="006000C0"/>
      <rgbColor rgb="00005050"/>
      <rgbColor rgb="000080FF"/>
      <rgbColor rgb="00A0D0FF"/>
      <rgbColor rgb="00B0FFFF"/>
      <rgbColor rgb="0070FFFF"/>
      <rgbColor rgb="00005000"/>
      <rgbColor rgb="00B0FFB0"/>
      <rgbColor rgb="00FFFF90"/>
      <rgbColor rgb="00FFCC00"/>
      <rgbColor rgb="00500000"/>
      <rgbColor rgb="00FFB0B0"/>
      <rgbColor rgb="00FFB870"/>
      <rgbColor rgb="00FF8000"/>
      <rgbColor rgb="00FF6000"/>
      <rgbColor rgb="00500050"/>
      <rgbColor rgb="00FFB0FF"/>
      <rgbColor rgb="00FFA0D0"/>
      <rgbColor rgb="00FF80C0"/>
      <rgbColor rgb="00FF0080"/>
      <rgbColor rgb="00909090"/>
      <rgbColor rgb="00E0B090"/>
      <rgbColor rgb="00B07050"/>
      <rgbColor rgb="00FBD4F9"/>
      <rgbColor rgb="00FFFFFF"/>
      <rgbColor rgb="00FFFFFF"/>
      <rgbColor rgb="00804040"/>
      <rgbColor rgb="00200000"/>
      <rgbColor rgb="00400000"/>
      <rgbColor rgb="00600000"/>
      <rgbColor rgb="00800000"/>
      <rgbColor rgb="009F0000"/>
      <rgbColor rgb="00BF0000"/>
      <rgbColor rgb="00DF0000"/>
    </indexed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10886</xdr:colOff>
      <xdr:row>0</xdr:row>
      <xdr:rowOff>92291</xdr:rowOff>
    </xdr:from>
    <xdr:to>
      <xdr:col>7</xdr:col>
      <xdr:colOff>16328</xdr:colOff>
      <xdr:row>11</xdr:row>
      <xdr:rowOff>88624</xdr:rowOff>
    </xdr:to>
    <xdr:pic>
      <xdr:nvPicPr>
        <xdr:cNvPr id="5" name="Picture 4">
          <a:extLst>
            <a:ext uri="{FF2B5EF4-FFF2-40B4-BE49-F238E27FC236}">
              <a16:creationId xmlns:a16="http://schemas.microsoft.com/office/drawing/2014/main" id="{50320A90-B39E-BF0E-1E11-1A500B4BC9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4029" y="92291"/>
          <a:ext cx="3924299" cy="1830576"/>
        </a:xfrm>
        <a:prstGeom prst="rect">
          <a:avLst/>
        </a:prstGeom>
      </xdr:spPr>
    </xdr:pic>
    <xdr:clientData/>
  </xdr:twoCellAnchor>
  <xdr:twoCellAnchor editAs="oneCell">
    <xdr:from>
      <xdr:col>1</xdr:col>
      <xdr:colOff>16330</xdr:colOff>
      <xdr:row>12</xdr:row>
      <xdr:rowOff>59873</xdr:rowOff>
    </xdr:from>
    <xdr:to>
      <xdr:col>7</xdr:col>
      <xdr:colOff>15439</xdr:colOff>
      <xdr:row>30</xdr:row>
      <xdr:rowOff>54429</xdr:rowOff>
    </xdr:to>
    <xdr:pic>
      <xdr:nvPicPr>
        <xdr:cNvPr id="7" name="Picture 6">
          <a:extLst>
            <a:ext uri="{FF2B5EF4-FFF2-40B4-BE49-F238E27FC236}">
              <a16:creationId xmlns:a16="http://schemas.microsoft.com/office/drawing/2014/main" id="{FB8664D6-77A9-21CD-64DB-7DA861AC1E9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9473" y="1953987"/>
          <a:ext cx="3917966" cy="38698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D0AE7-9783-4E64-875E-83AC782CEF1D}">
  <dimension ref="I1:O25"/>
  <sheetViews>
    <sheetView tabSelected="1" defaultGridColor="0" colorId="0" workbookViewId="0">
      <selection activeCell="J25" sqref="J25"/>
    </sheetView>
  </sheetViews>
  <sheetFormatPr defaultRowHeight="12.45" x14ac:dyDescent="0.3"/>
  <cols>
    <col min="9" max="9" width="25.69140625" customWidth="1"/>
    <col min="10" max="10" width="13.15234375" customWidth="1"/>
    <col min="13" max="13" width="18.07421875" customWidth="1"/>
    <col min="17" max="17" width="16.921875" customWidth="1"/>
  </cols>
  <sheetData>
    <row r="1" spans="9:15" x14ac:dyDescent="0.3">
      <c r="I1" t="s">
        <v>18</v>
      </c>
      <c r="M1" s="7" t="s">
        <v>24</v>
      </c>
    </row>
    <row r="2" spans="9:15" x14ac:dyDescent="0.3">
      <c r="I2" s="8" t="s">
        <v>0</v>
      </c>
      <c r="J2" s="1">
        <v>2</v>
      </c>
    </row>
    <row r="3" spans="9:15" ht="12.55" customHeight="1" x14ac:dyDescent="0.4">
      <c r="I3" s="9" t="s">
        <v>13</v>
      </c>
      <c r="J3" s="1">
        <v>1</v>
      </c>
      <c r="M3" s="7" t="s">
        <v>18</v>
      </c>
      <c r="N3" t="s">
        <v>21</v>
      </c>
      <c r="O3" t="s">
        <v>22</v>
      </c>
    </row>
    <row r="4" spans="9:15" ht="12.55" customHeight="1" x14ac:dyDescent="0.4">
      <c r="I4" s="9" t="s">
        <v>14</v>
      </c>
      <c r="J4" s="1">
        <v>2</v>
      </c>
      <c r="M4" s="8" t="s">
        <v>0</v>
      </c>
      <c r="N4" s="1">
        <v>2</v>
      </c>
      <c r="O4" s="10">
        <f>+N4</f>
        <v>2</v>
      </c>
    </row>
    <row r="5" spans="9:15" ht="15" customHeight="1" x14ac:dyDescent="0.3">
      <c r="I5" s="13" t="s">
        <v>15</v>
      </c>
      <c r="J5" s="2">
        <v>90</v>
      </c>
      <c r="M5" s="13" t="s">
        <v>16</v>
      </c>
      <c r="N5" s="2">
        <v>45</v>
      </c>
      <c r="O5" s="2">
        <v>45</v>
      </c>
    </row>
    <row r="7" spans="9:15" x14ac:dyDescent="0.3">
      <c r="I7" s="7" t="s">
        <v>19</v>
      </c>
      <c r="M7" t="s">
        <v>11</v>
      </c>
    </row>
    <row r="8" spans="9:15" ht="14.15" x14ac:dyDescent="0.4">
      <c r="I8" s="9" t="s">
        <v>3</v>
      </c>
      <c r="J8" s="3">
        <f>SQRT(J2^2+J3^2)</f>
        <v>2.2360679774997898</v>
      </c>
      <c r="M8" s="9" t="s">
        <v>12</v>
      </c>
      <c r="N8" s="3">
        <f>N4*TAN(RADIANS(N5))</f>
        <v>1.9999999999999998</v>
      </c>
      <c r="O8" s="3">
        <f>O4*TAN(RADIANS(O5))</f>
        <v>1.9999999999999998</v>
      </c>
    </row>
    <row r="9" spans="9:15" ht="14.15" x14ac:dyDescent="0.4">
      <c r="I9" s="9" t="s">
        <v>4</v>
      </c>
      <c r="J9" s="3">
        <f>SQRT(J2^2+J4^2)</f>
        <v>2.8284271247461903</v>
      </c>
    </row>
    <row r="10" spans="9:15" x14ac:dyDescent="0.3">
      <c r="I10" s="8"/>
    </row>
    <row r="11" spans="9:15" ht="14.15" x14ac:dyDescent="0.4">
      <c r="I11" s="9" t="s">
        <v>5</v>
      </c>
      <c r="J11" s="4">
        <f>DEGREES(ATAN(J3/J2))</f>
        <v>26.56505117707799</v>
      </c>
      <c r="M11" s="7" t="s">
        <v>20</v>
      </c>
    </row>
    <row r="12" spans="9:15" ht="14.15" x14ac:dyDescent="0.4">
      <c r="I12" s="9" t="s">
        <v>6</v>
      </c>
      <c r="J12" s="4">
        <f>DEGREES(ATAN(J4/J2))</f>
        <v>45</v>
      </c>
      <c r="M12" s="8" t="s">
        <v>0</v>
      </c>
      <c r="N12" s="1">
        <v>3</v>
      </c>
      <c r="O12" s="10">
        <f>+N12</f>
        <v>3</v>
      </c>
    </row>
    <row r="13" spans="9:15" x14ac:dyDescent="0.3">
      <c r="I13" s="8"/>
      <c r="M13" s="13" t="s">
        <v>17</v>
      </c>
      <c r="N13" s="1">
        <v>4</v>
      </c>
      <c r="O13" s="1">
        <v>3</v>
      </c>
    </row>
    <row r="14" spans="9:15" ht="14.15" x14ac:dyDescent="0.4">
      <c r="I14" s="9" t="s">
        <v>7</v>
      </c>
      <c r="J14" s="5">
        <f>(J8-J3)*_xlfn.COT(RADIANS(J5))+(J9-J4)/SIN(RADIANS(J5))</f>
        <v>0.8284271247461904</v>
      </c>
    </row>
    <row r="15" spans="9:15" ht="14.15" x14ac:dyDescent="0.4">
      <c r="I15" s="9" t="s">
        <v>8</v>
      </c>
      <c r="J15" s="5">
        <f>(J8-J3)/SIN(RADIANS(J5))+(J9-J4)*_xlfn.COT(RADIANS(J5))</f>
        <v>1.2360679774997898</v>
      </c>
      <c r="M15" t="s">
        <v>11</v>
      </c>
    </row>
    <row r="16" spans="9:15" x14ac:dyDescent="0.3">
      <c r="I16" s="8"/>
      <c r="M16" s="9" t="s">
        <v>12</v>
      </c>
      <c r="N16" s="3">
        <f>SQRT(N13^2-N12^2)</f>
        <v>2.6457513110645907</v>
      </c>
      <c r="O16" s="3">
        <f>SQRT(O13^2-O12^2)</f>
        <v>0</v>
      </c>
    </row>
    <row r="17" spans="9:10" hidden="1" x14ac:dyDescent="0.3">
      <c r="I17" s="8" t="s">
        <v>1</v>
      </c>
      <c r="J17">
        <f>DEGREES(ATAN(J8/(-(J3*_xlfn.COT(RADIANS(J5))+J4/SIN(RADIANS(J5))))))</f>
        <v>-48.189685104221411</v>
      </c>
    </row>
    <row r="18" spans="9:10" hidden="1" x14ac:dyDescent="0.3">
      <c r="I18" s="8" t="s">
        <v>2</v>
      </c>
      <c r="J18">
        <f>DEGREES(ATAN(J9/(-(J4*_xlfn.COT(RADIANS(J5))+J3/SIN(RADIANS(J5))))))</f>
        <v>-70.528779365509308</v>
      </c>
    </row>
    <row r="19" spans="9:10" ht="14.15" x14ac:dyDescent="0.4">
      <c r="I19" s="9" t="s">
        <v>9</v>
      </c>
      <c r="J19" s="6">
        <f>IF(J17&lt;0,J17+180,J17)</f>
        <v>131.81031489577859</v>
      </c>
    </row>
    <row r="20" spans="9:10" ht="14.15" x14ac:dyDescent="0.4">
      <c r="I20" s="9" t="s">
        <v>10</v>
      </c>
      <c r="J20" s="6">
        <f>IF(J18&lt;0,J18+180,J18)</f>
        <v>109.47122063449069</v>
      </c>
    </row>
    <row r="23" spans="9:10" hidden="1" x14ac:dyDescent="0.3"/>
    <row r="24" spans="9:10" hidden="1" x14ac:dyDescent="0.3"/>
    <row r="25" spans="9:10" ht="124.3" x14ac:dyDescent="0.3">
      <c r="I25" s="11" t="s">
        <v>25</v>
      </c>
      <c r="J25" s="12" t="s">
        <v>23</v>
      </c>
    </row>
  </sheetData>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Bruce Moreland</dc:creator>
  <cp:keywords/>
  <dc:description/>
  <cp:lastModifiedBy>Bruce Moreland</cp:lastModifiedBy>
  <dcterms:created xsi:type="dcterms:W3CDTF">2025-12-05T15:46:40Z</dcterms:created>
  <dcterms:modified xsi:type="dcterms:W3CDTF">2026-01-01T06:14:42Z</dcterms:modified>
  <cp:category/>
</cp:coreProperties>
</file>